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8" yWindow="240" windowWidth="12276" windowHeight="7872"/>
  </bookViews>
  <sheets>
    <sheet name="Отчет об исполнении бюджета по " sheetId="2" r:id="rId1"/>
  </sheets>
  <definedNames>
    <definedName name="_xlnm.Print_Titles" localSheetId="0">'Отчет об исполнении бюджета по '!$9:$9</definedName>
  </definedNames>
  <calcPr calcId="145621"/>
</workbook>
</file>

<file path=xl/calcChain.xml><?xml version="1.0" encoding="utf-8"?>
<calcChain xmlns="http://schemas.openxmlformats.org/spreadsheetml/2006/main">
  <c r="C141" i="2" l="1"/>
  <c r="C126" i="2"/>
  <c r="C105" i="2"/>
  <c r="C100" i="2"/>
  <c r="C94" i="2"/>
  <c r="C85" i="2"/>
  <c r="C31" i="2"/>
  <c r="C80" i="2"/>
  <c r="C77" i="2"/>
  <c r="C74" i="2"/>
  <c r="C71" i="2"/>
  <c r="C68" i="2"/>
  <c r="C65" i="2"/>
  <c r="C56" i="2"/>
  <c r="C28" i="2"/>
  <c r="C25" i="2"/>
  <c r="C19" i="2"/>
  <c r="C12" i="2"/>
  <c r="C142" i="2" l="1"/>
  <c r="D142" i="2"/>
</calcChain>
</file>

<file path=xl/sharedStrings.xml><?xml version="1.0" encoding="utf-8"?>
<sst xmlns="http://schemas.openxmlformats.org/spreadsheetml/2006/main" count="238" uniqueCount="214">
  <si>
    <t>Итого :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</si>
  <si>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</si>
  <si>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Прочие межбюджетные трансферты, передаваемые бюджетам городских округов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</si>
  <si>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</si>
  <si>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неналоговые доходы бюджетов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</si>
  <si>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</si>
  <si>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</si>
  <si>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Субсидии бюджетам городских округов на реализацию федеральных целевых программ</t>
  </si>
  <si>
    <t>918 1 17 01040 04 0000 180</t>
  </si>
  <si>
    <t>Невыясненные поступления, зачисляемые в бюджеты городских округов</t>
  </si>
  <si>
    <t>918 1 14 02043 04 0000 410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</si>
  <si>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</si>
  <si>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918 1 14 01040 04 0000 410</t>
  </si>
  <si>
    <t>Доходы от продажи квартир, находящихся в собственности городских округов</t>
  </si>
  <si>
    <t>918 1 13 02994 04 0000 130</t>
  </si>
  <si>
    <t>Прочие доходы от компенсации затрат бюджетов городских округов</t>
  </si>
  <si>
    <t>918 1 11 09044 04 0000 120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</si>
  <si>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</si>
  <si>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918 1 11 07014 04 0000 120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</si>
  <si>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</si>
  <si>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918 1 11 05074 04 0000 120</t>
  </si>
  <si>
    <t>Доходы от сдачи в аренду имущества, составляющего казну городских округов (за исключением земельных участков)</t>
  </si>
  <si>
    <t>918 1 11 01040 04 0000 120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</si>
  <si>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</si>
  <si>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</si>
  <si>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</si>
  <si>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</si>
  <si>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910 1 17 01040 04 0000 180</t>
  </si>
  <si>
    <t>910 1 14 06012 04 0000 430</t>
  </si>
  <si>
    <t>910 1 13 02994 04 0000 130</t>
  </si>
  <si>
    <t>910 1 11 09044 04 0000 120</t>
  </si>
  <si>
    <t>910 1 11 05012 04 0000 120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</si>
  <si>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</si>
  <si>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 за выдачу разрешения на установку рекламной конструкции</t>
  </si>
  <si>
    <t>Доходы бюджетов городских округов от возврата бюджетными учреждениями остатков субсидий прошлых лет</t>
  </si>
  <si>
    <t>904 2 18 04020 04 0000 180</t>
  </si>
  <si>
    <t>Доходы бюджетов городских округов от возврата автономными учреждениями остатков субсидий прошлых лет</t>
  </si>
  <si>
    <t>904 2 18 04010 04 0000 180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</si>
  <si>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</si>
  <si>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</si>
  <si>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902 2 07 04050 04 0000 180</t>
  </si>
  <si>
    <t>Прочие безвозмездные поступления в бюджеты городских округов</t>
  </si>
  <si>
    <t>902 2 02 01001 04 0000 151</t>
  </si>
  <si>
    <t>Дотации бюджетам городских округов на выравнивание бюджетной обеспеченности</t>
  </si>
  <si>
    <t>902 1 16 90040 04 0000 140</t>
  </si>
  <si>
    <t>816 1 16 51020 02 0000 140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</si>
  <si>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</si>
  <si>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</si>
  <si>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</si>
  <si>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</si>
  <si>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</si>
  <si>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</si>
  <si>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</si>
  <si>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</si>
  <si>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</si>
  <si>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</si>
  <si>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местные налоги и сборы,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</si>
  <si>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</si>
  <si>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</si>
  <si>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</si>
  <si>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182 1 08 03010 01 1000 110</t>
  </si>
  <si>
    <t>Земельный налог с физических лиц,  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</si>
  <si>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</si>
  <si>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</si>
  <si>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</si>
  <si>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Налог, взимаемый в связи с применением патентной системы налогообложения, зачисляемый в бюджеты городских округов</t>
  </si>
  <si>
    <t>182 1 05 04010 02 0000 110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</si>
  <si>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</si>
  <si>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</si>
  <si>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</si>
  <si>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182 1 01 02040 01 0000 110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</si>
  <si>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</si>
  <si>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</si>
  <si>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</si>
  <si>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</si>
  <si>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</si>
  <si>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</si>
  <si>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</si>
  <si>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</si>
  <si>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</si>
  <si>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</si>
  <si>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</si>
  <si>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</si>
  <si>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</si>
  <si>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</si>
  <si>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Код 
бюджетной
классификации</t>
  </si>
  <si>
    <t>Источники доходов</t>
  </si>
  <si>
    <t>тыс.руб.</t>
  </si>
  <si>
    <t>к решению Совета депутатов</t>
  </si>
  <si>
    <t>048 - Федеральная служба по надзору в сфере природопользования</t>
  </si>
  <si>
    <t>Итого по 048</t>
  </si>
  <si>
    <t>100 - Федеральное казначейство</t>
  </si>
  <si>
    <t>Итого по 100</t>
  </si>
  <si>
    <t>182 1 01 02010 01 0000 110</t>
  </si>
  <si>
    <t>182 1 01 02030 01 0000 110</t>
  </si>
  <si>
    <t>182 1 05 01000 00 0000 110</t>
  </si>
  <si>
    <t>182 1 05 02000 02 0000 110</t>
  </si>
  <si>
    <t>182 1 05 03010 01 0000 110</t>
  </si>
  <si>
    <t>182 1 06 06032 04 0000 110</t>
  </si>
  <si>
    <t>182 1 06 06042 04 0000 110</t>
  </si>
  <si>
    <t>182 1 09 01020 04 0000 110</t>
  </si>
  <si>
    <t>182 1 09 07032 04 0000 110</t>
  </si>
  <si>
    <t>182 1 09 07052 04 0000 110</t>
  </si>
  <si>
    <t>Итого по 182</t>
  </si>
  <si>
    <t>188 - Министерство внутренних дел Российской Федерации</t>
  </si>
  <si>
    <t>Итого по 188</t>
  </si>
  <si>
    <t>Итого по 321</t>
  </si>
  <si>
    <t>388 - Федеральное медико-биологическое агентство</t>
  </si>
  <si>
    <t>Итого по 388</t>
  </si>
  <si>
    <t>Итого по 415</t>
  </si>
  <si>
    <t>415 - Генеральная прокуратура Российской Федерации</t>
  </si>
  <si>
    <t>Итого по 816</t>
  </si>
  <si>
    <t>902 - Финансово-казначейское управление Администрации города Королёва Московской области</t>
  </si>
  <si>
    <t>Итого по 902</t>
  </si>
  <si>
    <t>182 - Федеральная налоговая служба</t>
  </si>
  <si>
    <t>904 - Комитет образования Администрации городского округа Королёв Московской области</t>
  </si>
  <si>
    <t>Прочие субсидии бюджетам городских округов</t>
  </si>
  <si>
    <t>итого по 904</t>
  </si>
  <si>
    <t>906 - Комитет по культуре Администрации городского округа Королёв Московской области</t>
  </si>
  <si>
    <t>итого по 906</t>
  </si>
  <si>
    <t>908 - Комитет по физической культуре, спорту и туризму Администрации городского округа Королёв Московской области</t>
  </si>
  <si>
    <t>итого по 908</t>
  </si>
  <si>
    <t>итого по 910</t>
  </si>
  <si>
    <t>910 - Администрация городского округа Королёв Московской области</t>
  </si>
  <si>
    <t>итого по 918</t>
  </si>
  <si>
    <t>918 - Комитет имущественных отношений Администрации городского округа Королёв Московской области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</si>
  <si>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</si>
  <si>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048 1 12 01010 01 0000 120</t>
  </si>
  <si>
    <t>048 1 12 01030 01 0000 120</t>
  </si>
  <si>
    <t>048 1 12 01040 01 0000 120</t>
  </si>
  <si>
    <t>048 1 12 01020 01 0000 120</t>
  </si>
  <si>
    <t>048 1 16 25050 01 0000 140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</si>
  <si>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</si>
  <si>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182 1 09 04052 04 0000 110
</t>
  </si>
  <si>
    <t>Налог с продаж</t>
  </si>
  <si>
    <t xml:space="preserve">182 1 09 06010 02 0000 110
</t>
  </si>
  <si>
    <t>Налог на рекламу, мобилизуемый на территориях городских округов</t>
  </si>
  <si>
    <t>182 1 09 07012 04 0000 110</t>
  </si>
  <si>
    <t>182 1 16 03030 01 0000 140</t>
  </si>
  <si>
    <t>182 1 16 03010 01 0000 140</t>
  </si>
  <si>
    <t>182 1 16 06000 01 0000 140</t>
  </si>
  <si>
    <t>182 1 16 90040 04 0000 140</t>
  </si>
  <si>
    <t>182 1 16 43000 01 0000 140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</si>
  <si>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</si>
  <si>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188 1 16 08010 01 0000 140</t>
  </si>
  <si>
    <t>188 1 16 08020 01 0000 140</t>
  </si>
  <si>
    <t>188 1 16 25050 01 0000 140</t>
  </si>
  <si>
    <t>188 1 16 30030 01 0000 140</t>
  </si>
  <si>
    <t>188 1 16 43000 01 0000 140</t>
  </si>
  <si>
    <t>188 1 16 90040 04 0000 140</t>
  </si>
  <si>
    <t>321 - Федеральная  служба государственной регистраци, кадастра и картографии</t>
  </si>
  <si>
    <t>321 1 16 25060 01 0000 140</t>
  </si>
  <si>
    <t>388 1 16 28000 01 0000 140</t>
  </si>
  <si>
    <t>415 1 16 90040 04 0000 140</t>
  </si>
  <si>
    <t xml:space="preserve">816 - Главное управление государственного административно-технического надзора Московской области
</t>
  </si>
  <si>
    <t>910 1 08 07150 01 0000 110</t>
  </si>
  <si>
    <t>910 1 17 05040 04 0000 180</t>
  </si>
  <si>
    <t xml:space="preserve">городского округа Королёв Московской области </t>
  </si>
  <si>
    <t xml:space="preserve">810 - Главное контрольное управление Московской области
</t>
  </si>
  <si>
    <t>Итого по 810</t>
  </si>
  <si>
    <t>810 1 16 33040 04 0000 140</t>
  </si>
  <si>
    <t>910 1 16 90040 04 0000 140</t>
  </si>
  <si>
    <t>Субсидии бюджетам городских округов на софинансирование капитальных вложений в объекты муниципальной собственности</t>
  </si>
  <si>
    <t>910 2 07 04050 04 0000 180</t>
  </si>
  <si>
    <t>Доходы, поступающие в порядке возмещения расходов, понесенных в связи с эксплуатацией имущества городских округов</t>
  </si>
  <si>
    <t>918 1 13 02064 04 0000 130</t>
  </si>
  <si>
    <t>Приложение №1</t>
  </si>
  <si>
    <t>ПОКАЗАТЕЛИ ДОХОДОВ БЮДЖЕТА ГОРОДСКОГО ОКРУГА КОРОЛЁВ МОСКОВСКОЙ ОБЛАСТИ  ПО КОДАМ КЛАССИФИКАЦИИ ДОХОДОВ БЮДЖЕТОВ ЗА 2017 ГОД</t>
  </si>
  <si>
    <t xml:space="preserve"> от "____" _________________2018 № __________</t>
  </si>
  <si>
    <t>Итого по 029</t>
  </si>
  <si>
    <t xml:space="preserve">029 - Министерство потребительского рынка и услуг Московской области
</t>
  </si>
  <si>
    <t>029 1 16 90040 04 0000 140</t>
  </si>
  <si>
    <t>Итого по 161</t>
  </si>
  <si>
    <t>161 - Федеральная антимонопольная служба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</si>
  <si>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</si>
  <si>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161 1 16 33040 04 0000 140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</si>
  <si>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</si>
  <si>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 xml:space="preserve"> Налогового кодекса Российской Федерации</t>
    </r>
  </si>
  <si>
    <r>
      <t>Денежные взыскания (штрафы) за нарушение законодательства о налогах и сборах, предусмотренные статьями 116, 119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, 119</t>
    </r>
    <r>
      <rPr>
        <vertAlign val="superscript"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>, пунктами 1 и 2 статьи 120, статьями 125, 126, 126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, 128, 129, 129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, 129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>, 132, 133, 134, 135, 135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, 135</t>
    </r>
    <r>
      <rPr>
        <vertAlign val="superscript"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 xml:space="preserve"> Налогового кодекса Российской Федерации</t>
    </r>
  </si>
  <si>
    <t>188 1 16 28000 01 0000 140</t>
  </si>
  <si>
    <t>Итого по 180</t>
  </si>
  <si>
    <t xml:space="preserve">180 - Федеральная служба войск национальной гвардии Российской Федерации
</t>
  </si>
  <si>
    <t>180 1 16 90040 04 0000 140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</si>
  <si>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</si>
  <si>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906 2 02 25558 04 0000 151</t>
  </si>
  <si>
    <t>906 2 02 29999 04 0000 151</t>
  </si>
  <si>
    <t>904 2 02 49999 04 0000 151</t>
  </si>
  <si>
    <t>904 2 02 30029 04 0000 151</t>
  </si>
  <si>
    <t>902 2 02 30024 04 0000 151</t>
  </si>
  <si>
    <t>904 2 02 29999 04 0000 151</t>
  </si>
  <si>
    <t>904 2 19 60010 04 0000 151</t>
  </si>
  <si>
    <t>906 2 02 49999 04 0000 151</t>
  </si>
  <si>
    <t>906 2 19 60010 04 0000 151</t>
  </si>
  <si>
    <t>908 2 02 49999 04 0000 151</t>
  </si>
  <si>
    <t>908 2 02 29999 04 0000 151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</si>
  <si>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</si>
  <si>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908 2 02 25027 04 0000 151</t>
  </si>
  <si>
    <t>910 2 02 20077 04 0000 151</t>
  </si>
  <si>
    <t>Субсидии бюджетам городских округов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</si>
  <si>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910 2 02 25525 04 0000 151</t>
  </si>
  <si>
    <t>910 2 02 20216 04 0000 151</t>
  </si>
  <si>
    <t>910 2 02 29999 04 0000 151</t>
  </si>
  <si>
    <t>910 2 02 30024 04 0000 151</t>
  </si>
  <si>
    <t>910 2 02 35118 04 0000 151</t>
  </si>
  <si>
    <t>910 2 02 30022 04 0000 151</t>
  </si>
  <si>
    <t>910 2 02 49999 04 0000 151</t>
  </si>
  <si>
    <t>910 2 18 04010 04 0000 180</t>
  </si>
  <si>
    <t>910 2 19 60010 04 0000 151</t>
  </si>
  <si>
    <t>918 2 02 29999 04 0000 151</t>
  </si>
  <si>
    <t>918 2 02 20051 04 0000 151</t>
  </si>
  <si>
    <t>918 2 02 35082 04 0000 151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</si>
  <si>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</si>
  <si>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918 2 02 35134 04 0000 151</t>
  </si>
  <si>
    <t>Отчет                            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</si>
</sst>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7"/>
      <color indexed="8"/>
      <name val="Arial"/>
      <charset val="1"/>
    </font>
    <font>
      <sz val="7"/>
      <color indexed="8"/>
      <name val="Arial"/>
      <charset val="1"/>
    </font>
    <font>
      <sz val="8"/>
      <color indexed="8"/>
      <name val="Arial"/>
      <charset val="1"/>
    </font>
    <font>
      <b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7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Protection="0"/>
    <xf numFmtId="0" fontId="1" fillId="0" borderId="0">
      <alignment horizontal="left" wrapText="1"/>
      <protection locked="0" hidden="1"/>
    </xf>
    <xf numFmtId="49" fontId="2" fillId="0" borderId="0">
      <alignment horizontal="right" vertical="center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</cellStyleXfs>
  <cellXfs count="60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49" fontId="5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2" xfId="0" applyNumberFormat="1" applyFont="1" applyFill="1" applyBorder="1" applyAlignment="1" applyProtection="1">
      <alignment horizontal="center" vertical="top" wrapText="1"/>
      <protection locked="0" hidden="1"/>
    </xf>
    <xf numFmtId="0" fontId="5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 hidden="1"/>
    </xf>
    <xf numFmtId="0" fontId="5" fillId="0" borderId="0" xfId="0" applyFont="1"/>
    <xf numFmtId="0" fontId="5" fillId="0" borderId="5" xfId="0" applyNumberFormat="1" applyFont="1" applyFill="1" applyBorder="1" applyAlignment="1" applyProtection="1">
      <alignment horizontal="left" wrapText="1"/>
      <protection locked="0" hidden="1"/>
    </xf>
    <xf numFmtId="0" fontId="5" fillId="0" borderId="5" xfId="0" applyNumberFormat="1" applyFont="1" applyFill="1" applyBorder="1" applyAlignment="1" applyProtection="1">
      <alignment horizontal="right" wrapText="1"/>
      <protection locked="0" hidden="1"/>
    </xf>
    <xf numFmtId="49" fontId="6" fillId="0" borderId="3" xfId="0" applyNumberFormat="1" applyFont="1" applyFill="1" applyBorder="1" applyAlignment="1" applyProtection="1">
      <alignment horizontal="center" vertical="top" wrapText="1"/>
      <protection locked="0" hidden="1"/>
    </xf>
    <xf numFmtId="49" fontId="7" fillId="0" borderId="5" xfId="0" applyNumberFormat="1" applyFont="1" applyFill="1" applyBorder="1" applyAlignment="1" applyProtection="1">
      <alignment horizontal="right" wrapText="1"/>
      <protection locked="0" hidden="1"/>
    </xf>
    <xf numFmtId="49" fontId="5" fillId="0" borderId="4" xfId="0" applyNumberFormat="1" applyFont="1" applyFill="1" applyBorder="1" applyAlignment="1" applyProtection="1">
      <alignment horizontal="left" vertical="top" wrapText="1"/>
      <protection locked="0" hidden="1"/>
    </xf>
    <xf numFmtId="49" fontId="8" fillId="0" borderId="2" xfId="0" applyNumberFormat="1" applyFont="1" applyFill="1" applyBorder="1" applyAlignment="1" applyProtection="1">
      <alignment horizontal="center" vertical="top" wrapText="1"/>
      <protection locked="0" hidden="1"/>
    </xf>
    <xf numFmtId="4" fontId="0" fillId="0" borderId="0" xfId="0" applyNumberFormat="1"/>
    <xf numFmtId="164" fontId="7" fillId="0" borderId="2" xfId="0" applyNumberFormat="1" applyFont="1" applyFill="1" applyBorder="1" applyAlignment="1" applyProtection="1">
      <alignment horizontal="right" vertical="top" wrapText="1"/>
      <protection locked="0" hidden="1"/>
    </xf>
    <xf numFmtId="164" fontId="4" fillId="0" borderId="2" xfId="0" applyNumberFormat="1" applyFont="1" applyFill="1" applyBorder="1" applyAlignment="1" applyProtection="1">
      <alignment horizontal="right" vertical="top" wrapText="1"/>
      <protection locked="0" hidden="1"/>
    </xf>
    <xf numFmtId="164" fontId="8" fillId="0" borderId="2" xfId="0" applyNumberFormat="1" applyFont="1" applyFill="1" applyBorder="1" applyAlignment="1" applyProtection="1">
      <alignment horizontal="right" vertical="top" wrapText="1"/>
      <protection locked="0" hidden="1"/>
    </xf>
    <xf numFmtId="164" fontId="0" fillId="0" borderId="0" xfId="0" applyNumberFormat="1"/>
    <xf numFmtId="49" fontId="3" fillId="0" borderId="7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6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6" xfId="0" applyNumberFormat="1" applyFont="1" applyFill="1" applyBorder="1" applyAlignment="1" applyProtection="1">
      <alignment horizontal="center" vertical="top" wrapText="1"/>
      <protection locked="0" hidden="1"/>
    </xf>
    <xf numFmtId="49" fontId="5" fillId="0" borderId="8" xfId="0" applyNumberFormat="1" applyFont="1" applyFill="1" applyBorder="1" applyAlignment="1" applyProtection="1">
      <alignment horizontal="left" vertical="top" wrapText="1"/>
      <protection locked="0" hidden="1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 hidden="1"/>
    </xf>
    <xf numFmtId="164" fontId="4" fillId="0" borderId="9" xfId="0" applyNumberFormat="1" applyFont="1" applyFill="1" applyBorder="1" applyAlignment="1" applyProtection="1">
      <alignment horizontal="right" vertical="center" wrapText="1"/>
      <protection locked="0" hidden="1"/>
    </xf>
    <xf numFmtId="164" fontId="7" fillId="0" borderId="6" xfId="0" applyNumberFormat="1" applyFont="1" applyFill="1" applyBorder="1" applyAlignment="1" applyProtection="1">
      <alignment horizontal="right" vertical="top" wrapText="1"/>
      <protection locked="0" hidden="1"/>
    </xf>
    <xf numFmtId="49" fontId="6" fillId="0" borderId="11" xfId="0" applyNumberFormat="1" applyFont="1" applyFill="1" applyBorder="1" applyAlignment="1" applyProtection="1">
      <alignment horizontal="center" vertical="top" wrapText="1"/>
      <protection locked="0" hidden="1"/>
    </xf>
    <xf numFmtId="164" fontId="4" fillId="0" borderId="12" xfId="0" applyNumberFormat="1" applyFont="1" applyFill="1" applyBorder="1" applyAlignment="1" applyProtection="1">
      <alignment horizontal="right" vertical="top" wrapText="1"/>
      <protection locked="0" hidden="1"/>
    </xf>
    <xf numFmtId="0" fontId="5" fillId="0" borderId="6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10" xfId="0" applyNumberFormat="1" applyFont="1" applyFill="1" applyBorder="1" applyAlignment="1" applyProtection="1">
      <alignment horizontal="center" vertical="top" wrapText="1"/>
      <protection locked="0" hidden="1"/>
    </xf>
    <xf numFmtId="164" fontId="7" fillId="0" borderId="10" xfId="0" applyNumberFormat="1" applyFont="1" applyFill="1" applyBorder="1" applyAlignment="1" applyProtection="1">
      <alignment horizontal="right" vertical="top" wrapText="1"/>
      <protection locked="0" hidden="1"/>
    </xf>
    <xf numFmtId="49" fontId="5" fillId="0" borderId="13" xfId="0" applyNumberFormat="1" applyFont="1" applyFill="1" applyBorder="1" applyAlignment="1" applyProtection="1">
      <alignment horizontal="left" vertical="top" wrapText="1"/>
      <protection locked="0" hidden="1"/>
    </xf>
    <xf numFmtId="49" fontId="6" fillId="0" borderId="14" xfId="0" applyNumberFormat="1" applyFont="1" applyFill="1" applyBorder="1" applyAlignment="1" applyProtection="1">
      <alignment horizontal="center" vertical="top" wrapText="1"/>
      <protection locked="0" hidden="1"/>
    </xf>
    <xf numFmtId="164" fontId="4" fillId="0" borderId="7" xfId="0" applyNumberFormat="1" applyFont="1" applyFill="1" applyBorder="1" applyAlignment="1" applyProtection="1">
      <alignment horizontal="right" vertical="top" wrapText="1"/>
      <protection locked="0" hidden="1"/>
    </xf>
    <xf numFmtId="49" fontId="5" fillId="0" borderId="10" xfId="0" applyNumberFormat="1" applyFont="1" applyFill="1" applyBorder="1" applyAlignment="1" applyProtection="1">
      <alignment horizontal="left" vertical="top" wrapText="1"/>
      <protection locked="0" hidden="1"/>
    </xf>
    <xf numFmtId="49" fontId="6" fillId="0" borderId="6" xfId="0" applyNumberFormat="1" applyFont="1" applyFill="1" applyBorder="1" applyAlignment="1" applyProtection="1">
      <alignment horizontal="left" vertical="top" wrapText="1"/>
      <protection locked="0" hidden="1"/>
    </xf>
    <xf numFmtId="49" fontId="6" fillId="0" borderId="6" xfId="0" applyNumberFormat="1" applyFont="1" applyFill="1" applyBorder="1" applyAlignment="1" applyProtection="1">
      <alignment horizontal="center" vertical="top" wrapText="1"/>
      <protection locked="0" hidden="1"/>
    </xf>
    <xf numFmtId="0" fontId="0" fillId="0" borderId="6" xfId="0" applyBorder="1"/>
    <xf numFmtId="0" fontId="12" fillId="0" borderId="6" xfId="0" applyFont="1" applyBorder="1" applyAlignment="1">
      <alignment vertical="top" wrapText="1"/>
    </xf>
    <xf numFmtId="49" fontId="5" fillId="0" borderId="15" xfId="0" applyNumberFormat="1" applyFont="1" applyFill="1" applyBorder="1" applyAlignment="1" applyProtection="1">
      <alignment horizontal="left" vertical="top" wrapText="1"/>
      <protection locked="0" hidden="1"/>
    </xf>
    <xf numFmtId="49" fontId="9" fillId="0" borderId="17" xfId="0" applyNumberFormat="1" applyFont="1" applyFill="1" applyBorder="1" applyAlignment="1" applyProtection="1">
      <alignment horizontal="center" vertical="top" wrapText="1"/>
      <protection locked="0" hidden="1"/>
    </xf>
    <xf numFmtId="164" fontId="4" fillId="0" borderId="6" xfId="0" applyNumberFormat="1" applyFont="1" applyFill="1" applyBorder="1" applyAlignment="1" applyProtection="1">
      <alignment horizontal="right" vertical="top" wrapText="1"/>
      <protection locked="0" hidden="1"/>
    </xf>
    <xf numFmtId="49" fontId="5" fillId="0" borderId="15" xfId="0" applyNumberFormat="1" applyFont="1" applyFill="1" applyBorder="1" applyAlignment="1" applyProtection="1">
      <alignment horizontal="center" vertical="top" wrapText="1"/>
      <protection locked="0" hidden="1"/>
    </xf>
    <xf numFmtId="49" fontId="6" fillId="0" borderId="17" xfId="0" applyNumberFormat="1" applyFont="1" applyFill="1" applyBorder="1" applyAlignment="1" applyProtection="1">
      <alignment horizontal="center" vertical="top" wrapText="1"/>
      <protection locked="0" hidden="1"/>
    </xf>
    <xf numFmtId="0" fontId="12" fillId="0" borderId="6" xfId="0" applyFont="1" applyBorder="1" applyAlignment="1">
      <alignment horizontal="left" vertical="top" wrapText="1"/>
    </xf>
    <xf numFmtId="0" fontId="14" fillId="0" borderId="0" xfId="0" applyFont="1"/>
    <xf numFmtId="164" fontId="7" fillId="0" borderId="6" xfId="0" applyNumberFormat="1" applyFont="1" applyBorder="1" applyAlignment="1">
      <alignment vertical="top"/>
    </xf>
    <xf numFmtId="164" fontId="7" fillId="0" borderId="12" xfId="0" applyNumberFormat="1" applyFont="1" applyFill="1" applyBorder="1" applyAlignment="1" applyProtection="1">
      <alignment horizontal="right" vertical="top" wrapText="1"/>
      <protection locked="0" hidden="1"/>
    </xf>
    <xf numFmtId="164" fontId="7" fillId="0" borderId="6" xfId="0" applyNumberFormat="1" applyFont="1" applyBorder="1" applyAlignment="1">
      <alignment horizontal="right" vertical="top"/>
    </xf>
    <xf numFmtId="164" fontId="10" fillId="0" borderId="6" xfId="0" applyNumberFormat="1" applyFont="1" applyFill="1" applyBorder="1" applyAlignment="1" applyProtection="1">
      <alignment horizontal="right" vertical="top" wrapText="1"/>
      <protection locked="0" hidden="1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49" fontId="6" fillId="0" borderId="6" xfId="0" applyNumberFormat="1" applyFont="1" applyFill="1" applyBorder="1" applyAlignment="1" applyProtection="1">
      <alignment horizontal="left" vertical="top" wrapText="1"/>
      <protection locked="0" hidden="1"/>
    </xf>
    <xf numFmtId="0" fontId="0" fillId="0" borderId="6" xfId="0" applyBorder="1" applyAlignment="1"/>
    <xf numFmtId="49" fontId="6" fillId="0" borderId="15" xfId="0" applyNumberFormat="1" applyFont="1" applyFill="1" applyBorder="1" applyAlignment="1" applyProtection="1">
      <alignment horizontal="left" vertical="top" wrapText="1"/>
      <protection locked="0" hidden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</cellXfs>
  <cellStyles count="6">
    <cellStyle name="Денежный" xfId="3" builtinId="4" customBuiltin="1"/>
    <cellStyle name="Денежный [0]" xfId="4" builtinId="7" customBuiltin="1"/>
    <cellStyle name="Обычный" xfId="0" builtinId="0" customBuiltin="1"/>
    <cellStyle name="Процентный" xfId="5" builtinId="5" customBuiltin="1"/>
    <cellStyle name="Финансовый" xfId="1" builtinId="3" customBuiltin="1"/>
    <cellStyle name="Финансовый [0]" xfId="2" builtinId="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tabSelected="1" workbookViewId="0">
      <selection sqref="A1:XFD10"/>
    </sheetView>
  </sheetViews>
  <sheetFormatPr defaultRowHeight="9.6" x14ac:dyDescent="0.2"/>
  <cols>
    <col min="1" max="1" width="79" customWidth="1"/>
    <col min="2" max="2" width="28.7109375" customWidth="1"/>
    <col min="3" max="3" width="16.28515625" customWidth="1"/>
    <col min="4" max="4" width="17.85546875" hidden="1" customWidth="1"/>
    <col min="5" max="5" width="22.28515625" customWidth="1"/>
    <col min="6" max="6" width="10.85546875" customWidth="1"/>
  </cols>
  <sheetData>
    <row r="1" spans="1:3" ht="10.199999999999999" x14ac:dyDescent="0.2">
      <c r="A1" s="7"/>
      <c r="B1" s="50" t="s">
        <v>166</v>
      </c>
      <c r="C1" s="51"/>
    </row>
    <row r="2" spans="1:3" ht="10.199999999999999" x14ac:dyDescent="0.2">
      <c r="A2" s="7"/>
      <c r="B2" s="50" t="s">
        <v>88</v>
      </c>
      <c r="C2" s="51"/>
    </row>
    <row r="3" spans="1:3" ht="10.199999999999999" x14ac:dyDescent="0.2">
      <c r="A3" s="7"/>
      <c r="B3" s="50" t="s">
        <v>157</v>
      </c>
      <c r="C3" s="50"/>
    </row>
    <row r="4" spans="1:3" ht="10.199999999999999" x14ac:dyDescent="0.2">
      <c r="A4" s="7"/>
      <c r="B4" s="50" t="s">
        <v>168</v>
      </c>
      <c r="C4" s="51"/>
    </row>
    <row r="5" spans="1:3" ht="10.199999999999999" x14ac:dyDescent="0.2">
      <c r="A5" s="7"/>
      <c r="B5" s="7"/>
      <c r="C5" s="7"/>
    </row>
    <row r="6" spans="1:3" ht="10.199999999999999" x14ac:dyDescent="0.2">
      <c r="A6" s="7"/>
      <c r="B6" s="7"/>
      <c r="C6" s="7"/>
    </row>
    <row r="7" spans="1:3" ht="38.1" customHeight="1" x14ac:dyDescent="0.2">
      <c r="A7" s="59" t="s">
        <v>167</v>
      </c>
      <c r="B7" s="59"/>
      <c r="C7" s="59"/>
    </row>
    <row r="8" spans="1:3" ht="16.2" customHeight="1" x14ac:dyDescent="0.25">
      <c r="A8" s="8"/>
      <c r="B8" s="9"/>
      <c r="C8" s="11" t="s">
        <v>87</v>
      </c>
    </row>
    <row r="9" spans="1:3" ht="32.700000000000003" customHeight="1" x14ac:dyDescent="0.2">
      <c r="A9" s="19" t="s">
        <v>86</v>
      </c>
      <c r="B9" s="19" t="s">
        <v>85</v>
      </c>
      <c r="C9" s="19" t="s">
        <v>213</v>
      </c>
    </row>
    <row r="10" spans="1:3" ht="15" customHeight="1" x14ac:dyDescent="0.2">
      <c r="A10" s="54" t="s">
        <v>170</v>
      </c>
      <c r="B10" s="55"/>
      <c r="C10" s="56"/>
    </row>
    <row r="11" spans="1:3" ht="26.55" customHeight="1" x14ac:dyDescent="0.2">
      <c r="A11" s="20" t="s">
        <v>39</v>
      </c>
      <c r="B11" s="21" t="s">
        <v>171</v>
      </c>
      <c r="C11" s="25">
        <v>50</v>
      </c>
    </row>
    <row r="12" spans="1:3" ht="15" customHeight="1" x14ac:dyDescent="0.2">
      <c r="A12" s="22"/>
      <c r="B12" s="23" t="s">
        <v>169</v>
      </c>
      <c r="C12" s="24">
        <f>C11</f>
        <v>50</v>
      </c>
    </row>
    <row r="13" spans="1:3" ht="15" customHeight="1" x14ac:dyDescent="0.2">
      <c r="A13" s="52" t="s">
        <v>89</v>
      </c>
      <c r="B13" s="53"/>
      <c r="C13" s="53"/>
    </row>
    <row r="14" spans="1:3" ht="21.45" customHeight="1" x14ac:dyDescent="0.2">
      <c r="A14" s="20" t="s">
        <v>84</v>
      </c>
      <c r="B14" s="21" t="s">
        <v>127</v>
      </c>
      <c r="C14" s="25">
        <v>158.1</v>
      </c>
    </row>
    <row r="15" spans="1:3" ht="26.4" customHeight="1" x14ac:dyDescent="0.2">
      <c r="A15" s="20" t="s">
        <v>81</v>
      </c>
      <c r="B15" s="21" t="s">
        <v>130</v>
      </c>
      <c r="C15" s="25">
        <v>0.3</v>
      </c>
    </row>
    <row r="16" spans="1:3" ht="16.5" customHeight="1" x14ac:dyDescent="0.2">
      <c r="A16" s="20" t="s">
        <v>83</v>
      </c>
      <c r="B16" s="21" t="s">
        <v>128</v>
      </c>
      <c r="C16" s="25">
        <v>159.80000000000001</v>
      </c>
    </row>
    <row r="17" spans="1:4" ht="14.25" customHeight="1" x14ac:dyDescent="0.2">
      <c r="A17" s="20" t="s">
        <v>82</v>
      </c>
      <c r="B17" s="21" t="s">
        <v>129</v>
      </c>
      <c r="C17" s="25">
        <v>730.5</v>
      </c>
    </row>
    <row r="18" spans="1:4" ht="24" customHeight="1" x14ac:dyDescent="0.2">
      <c r="A18" s="20" t="s">
        <v>53</v>
      </c>
      <c r="B18" s="21" t="s">
        <v>131</v>
      </c>
      <c r="C18" s="25">
        <v>224</v>
      </c>
      <c r="D18" s="14"/>
    </row>
    <row r="19" spans="1:4" ht="15" customHeight="1" x14ac:dyDescent="0.2">
      <c r="A19" s="22"/>
      <c r="B19" s="26" t="s">
        <v>90</v>
      </c>
      <c r="C19" s="27">
        <f>SUM(C14:C18)</f>
        <v>1272.7</v>
      </c>
      <c r="D19" s="18"/>
    </row>
    <row r="20" spans="1:4" ht="15" customHeight="1" x14ac:dyDescent="0.2">
      <c r="A20" s="52" t="s">
        <v>91</v>
      </c>
      <c r="B20" s="53"/>
      <c r="C20" s="53"/>
    </row>
    <row r="21" spans="1:4" ht="38.700000000000003" customHeight="1" x14ac:dyDescent="0.2">
      <c r="A21" s="20" t="s">
        <v>80</v>
      </c>
      <c r="B21" s="21" t="s">
        <v>79</v>
      </c>
      <c r="C21" s="25">
        <v>7970</v>
      </c>
    </row>
    <row r="22" spans="1:4" ht="51" customHeight="1" x14ac:dyDescent="0.2">
      <c r="A22" s="28" t="s">
        <v>78</v>
      </c>
      <c r="B22" s="21" t="s">
        <v>77</v>
      </c>
      <c r="C22" s="25">
        <v>80.900000000000006</v>
      </c>
    </row>
    <row r="23" spans="1:4" ht="44.55" customHeight="1" x14ac:dyDescent="0.2">
      <c r="A23" s="20" t="s">
        <v>76</v>
      </c>
      <c r="B23" s="21" t="s">
        <v>75</v>
      </c>
      <c r="C23" s="25">
        <v>12889.2</v>
      </c>
    </row>
    <row r="24" spans="1:4" ht="46.2" customHeight="1" x14ac:dyDescent="0.2">
      <c r="A24" s="20" t="s">
        <v>74</v>
      </c>
      <c r="B24" s="21" t="s">
        <v>73</v>
      </c>
      <c r="C24" s="25">
        <v>-1543.6</v>
      </c>
    </row>
    <row r="25" spans="1:4" ht="15" customHeight="1" x14ac:dyDescent="0.2">
      <c r="A25" s="39"/>
      <c r="B25" s="40" t="s">
        <v>92</v>
      </c>
      <c r="C25" s="41">
        <f>SUM(C21:C24)</f>
        <v>19396.5</v>
      </c>
      <c r="D25" s="18"/>
    </row>
    <row r="26" spans="1:4" ht="15" customHeight="1" x14ac:dyDescent="0.2">
      <c r="A26" s="52" t="s">
        <v>173</v>
      </c>
      <c r="B26" s="53"/>
      <c r="C26" s="53"/>
      <c r="D26" s="18"/>
    </row>
    <row r="27" spans="1:4" ht="34.950000000000003" customHeight="1" x14ac:dyDescent="0.2">
      <c r="A27" s="20" t="s">
        <v>174</v>
      </c>
      <c r="B27" s="42" t="s">
        <v>175</v>
      </c>
      <c r="C27" s="25">
        <v>433</v>
      </c>
      <c r="D27" s="18"/>
    </row>
    <row r="28" spans="1:4" ht="15" customHeight="1" x14ac:dyDescent="0.2">
      <c r="A28" s="39"/>
      <c r="B28" s="43" t="s">
        <v>172</v>
      </c>
      <c r="C28" s="41">
        <f>SUM(C27)</f>
        <v>433</v>
      </c>
      <c r="D28" s="18"/>
    </row>
    <row r="29" spans="1:4" ht="15" customHeight="1" x14ac:dyDescent="0.2">
      <c r="A29" s="52" t="s">
        <v>181</v>
      </c>
      <c r="B29" s="53"/>
      <c r="C29" s="53"/>
      <c r="D29" s="18"/>
    </row>
    <row r="30" spans="1:4" ht="27.45" customHeight="1" x14ac:dyDescent="0.2">
      <c r="A30" s="20" t="s">
        <v>39</v>
      </c>
      <c r="B30" s="21" t="s">
        <v>182</v>
      </c>
      <c r="C30" s="25">
        <v>3</v>
      </c>
      <c r="D30" s="18"/>
    </row>
    <row r="31" spans="1:4" ht="15" customHeight="1" x14ac:dyDescent="0.2">
      <c r="A31" s="39"/>
      <c r="B31" s="43" t="s">
        <v>180</v>
      </c>
      <c r="C31" s="41">
        <f>SUM(C30)</f>
        <v>3</v>
      </c>
      <c r="D31" s="18"/>
    </row>
    <row r="32" spans="1:4" ht="13.65" customHeight="1" x14ac:dyDescent="0.2">
      <c r="A32" s="52" t="s">
        <v>114</v>
      </c>
      <c r="B32" s="53"/>
      <c r="C32" s="53"/>
    </row>
    <row r="33" spans="1:5" ht="53.7" customHeight="1" x14ac:dyDescent="0.2">
      <c r="A33" s="38" t="s">
        <v>176</v>
      </c>
      <c r="B33" s="21" t="s">
        <v>93</v>
      </c>
      <c r="C33" s="25">
        <v>1194815.1000000001</v>
      </c>
    </row>
    <row r="34" spans="1:5" ht="57.45" customHeight="1" x14ac:dyDescent="0.2">
      <c r="A34" s="44" t="s">
        <v>143</v>
      </c>
      <c r="B34" s="21" t="s">
        <v>71</v>
      </c>
      <c r="C34" s="25">
        <v>19421.099999999999</v>
      </c>
    </row>
    <row r="35" spans="1:5" ht="30.15" customHeight="1" x14ac:dyDescent="0.2">
      <c r="A35" s="44" t="s">
        <v>72</v>
      </c>
      <c r="B35" s="21" t="s">
        <v>94</v>
      </c>
      <c r="C35" s="25">
        <v>71182.8</v>
      </c>
    </row>
    <row r="36" spans="1:5" ht="49.5" customHeight="1" x14ac:dyDescent="0.2">
      <c r="A36" s="38" t="s">
        <v>177</v>
      </c>
      <c r="B36" s="21" t="s">
        <v>70</v>
      </c>
      <c r="C36" s="25">
        <v>4847.7</v>
      </c>
    </row>
    <row r="37" spans="1:5" ht="17.7" customHeight="1" x14ac:dyDescent="0.2">
      <c r="A37" s="20" t="s">
        <v>69</v>
      </c>
      <c r="B37" s="21" t="s">
        <v>95</v>
      </c>
      <c r="C37" s="49">
        <v>451521.4</v>
      </c>
    </row>
    <row r="38" spans="1:5" ht="15" customHeight="1" x14ac:dyDescent="0.2">
      <c r="A38" s="20" t="s">
        <v>68</v>
      </c>
      <c r="B38" s="21" t="s">
        <v>96</v>
      </c>
      <c r="C38" s="25">
        <v>82401.399999999994</v>
      </c>
    </row>
    <row r="39" spans="1:5" ht="18" customHeight="1" x14ac:dyDescent="0.2">
      <c r="A39" s="20" t="s">
        <v>67</v>
      </c>
      <c r="B39" s="21" t="s">
        <v>97</v>
      </c>
      <c r="C39" s="25">
        <v>32.299999999999997</v>
      </c>
    </row>
    <row r="40" spans="1:5" ht="27.6" customHeight="1" x14ac:dyDescent="0.2">
      <c r="A40" s="20" t="s">
        <v>65</v>
      </c>
      <c r="B40" s="21" t="s">
        <v>66</v>
      </c>
      <c r="C40" s="25">
        <v>36707.5</v>
      </c>
    </row>
    <row r="41" spans="1:5" ht="27" customHeight="1" x14ac:dyDescent="0.2">
      <c r="A41" s="20" t="s">
        <v>64</v>
      </c>
      <c r="B41" s="21" t="s">
        <v>63</v>
      </c>
      <c r="C41" s="25">
        <v>139004.1</v>
      </c>
    </row>
    <row r="42" spans="1:5" ht="25.2" customHeight="1" x14ac:dyDescent="0.2">
      <c r="A42" s="20" t="s">
        <v>62</v>
      </c>
      <c r="B42" s="21" t="s">
        <v>98</v>
      </c>
      <c r="C42" s="49">
        <v>286049</v>
      </c>
    </row>
    <row r="43" spans="1:5" ht="25.2" customHeight="1" x14ac:dyDescent="0.2">
      <c r="A43" s="20" t="s">
        <v>61</v>
      </c>
      <c r="B43" s="21" t="s">
        <v>99</v>
      </c>
      <c r="C43" s="25">
        <v>112017.7</v>
      </c>
    </row>
    <row r="44" spans="1:5" ht="27.6" customHeight="1" x14ac:dyDescent="0.2">
      <c r="A44" s="20" t="s">
        <v>59</v>
      </c>
      <c r="B44" s="21" t="s">
        <v>60</v>
      </c>
      <c r="C44" s="25">
        <v>24955.9</v>
      </c>
    </row>
    <row r="45" spans="1:5" ht="25.2" customHeight="1" x14ac:dyDescent="0.2">
      <c r="A45" s="20" t="s">
        <v>58</v>
      </c>
      <c r="B45" s="21" t="s">
        <v>100</v>
      </c>
      <c r="C45" s="25">
        <v>-9.4</v>
      </c>
    </row>
    <row r="46" spans="1:5" ht="25.2" customHeight="1" x14ac:dyDescent="0.2">
      <c r="A46" s="20" t="s">
        <v>132</v>
      </c>
      <c r="B46" s="21" t="s">
        <v>133</v>
      </c>
      <c r="C46" s="25">
        <v>77.3</v>
      </c>
    </row>
    <row r="47" spans="1:5" ht="15.45" customHeight="1" x14ac:dyDescent="0.2">
      <c r="A47" s="20" t="s">
        <v>134</v>
      </c>
      <c r="B47" s="21" t="s">
        <v>135</v>
      </c>
      <c r="C47" s="25">
        <v>26.7</v>
      </c>
    </row>
    <row r="48" spans="1:5" ht="16.2" customHeight="1" x14ac:dyDescent="0.2">
      <c r="A48" s="20" t="s">
        <v>136</v>
      </c>
      <c r="B48" s="21" t="s">
        <v>137</v>
      </c>
      <c r="C48" s="25">
        <v>0.01</v>
      </c>
      <c r="E48" s="45"/>
    </row>
    <row r="49" spans="1:6" ht="38.700000000000003" customHeight="1" x14ac:dyDescent="0.2">
      <c r="A49" s="20" t="s">
        <v>57</v>
      </c>
      <c r="B49" s="21" t="s">
        <v>101</v>
      </c>
      <c r="C49" s="25">
        <v>16.3</v>
      </c>
    </row>
    <row r="50" spans="1:6" ht="14.25" customHeight="1" x14ac:dyDescent="0.2">
      <c r="A50" s="20" t="s">
        <v>56</v>
      </c>
      <c r="B50" s="21" t="s">
        <v>102</v>
      </c>
      <c r="C50" s="25">
        <v>11</v>
      </c>
    </row>
    <row r="51" spans="1:6" ht="53.25" customHeight="1" x14ac:dyDescent="0.2">
      <c r="A51" s="38" t="s">
        <v>178</v>
      </c>
      <c r="B51" s="21" t="s">
        <v>139</v>
      </c>
      <c r="C51" s="25">
        <v>922.7</v>
      </c>
    </row>
    <row r="52" spans="1:6" ht="36.6" customHeight="1" x14ac:dyDescent="0.2">
      <c r="A52" s="20" t="s">
        <v>55</v>
      </c>
      <c r="B52" s="21" t="s">
        <v>138</v>
      </c>
      <c r="C52" s="25">
        <v>15.3</v>
      </c>
      <c r="D52" s="18"/>
    </row>
    <row r="53" spans="1:6" ht="36" customHeight="1" x14ac:dyDescent="0.2">
      <c r="A53" s="20" t="s">
        <v>54</v>
      </c>
      <c r="B53" s="21" t="s">
        <v>140</v>
      </c>
      <c r="C53" s="25">
        <v>488</v>
      </c>
    </row>
    <row r="54" spans="1:6" ht="36" customHeight="1" x14ac:dyDescent="0.2">
      <c r="A54" s="20" t="s">
        <v>49</v>
      </c>
      <c r="B54" s="21" t="s">
        <v>142</v>
      </c>
      <c r="C54" s="25">
        <v>126.1</v>
      </c>
    </row>
    <row r="55" spans="1:6" ht="28.35" customHeight="1" x14ac:dyDescent="0.2">
      <c r="A55" s="20" t="s">
        <v>39</v>
      </c>
      <c r="B55" s="21" t="s">
        <v>141</v>
      </c>
      <c r="C55" s="25">
        <v>17.399999999999999</v>
      </c>
      <c r="E55" s="45"/>
    </row>
    <row r="56" spans="1:6" ht="15" customHeight="1" x14ac:dyDescent="0.2">
      <c r="A56" s="22"/>
      <c r="B56" s="26" t="s">
        <v>103</v>
      </c>
      <c r="C56" s="27">
        <f>SUM(C33:C55)</f>
        <v>2424647.41</v>
      </c>
      <c r="D56" s="14"/>
      <c r="E56" s="14"/>
      <c r="F56" s="14"/>
    </row>
    <row r="57" spans="1:6" ht="15" customHeight="1" x14ac:dyDescent="0.2">
      <c r="A57" s="52" t="s">
        <v>104</v>
      </c>
      <c r="B57" s="53"/>
      <c r="C57" s="53"/>
    </row>
    <row r="58" spans="1:6" ht="34.950000000000003" customHeight="1" x14ac:dyDescent="0.2">
      <c r="A58" s="20" t="s">
        <v>50</v>
      </c>
      <c r="B58" s="21" t="s">
        <v>144</v>
      </c>
      <c r="C58" s="25">
        <v>1689.1</v>
      </c>
    </row>
    <row r="59" spans="1:6" ht="27.6" customHeight="1" x14ac:dyDescent="0.2">
      <c r="A59" s="20" t="s">
        <v>51</v>
      </c>
      <c r="B59" s="21" t="s">
        <v>145</v>
      </c>
      <c r="C59" s="25">
        <v>2</v>
      </c>
    </row>
    <row r="60" spans="1:6" ht="27.6" customHeight="1" x14ac:dyDescent="0.2">
      <c r="A60" s="34" t="s">
        <v>53</v>
      </c>
      <c r="B60" s="29" t="s">
        <v>146</v>
      </c>
      <c r="C60" s="30">
        <v>18.8</v>
      </c>
    </row>
    <row r="61" spans="1:6" ht="36" customHeight="1" x14ac:dyDescent="0.2">
      <c r="A61" s="20" t="s">
        <v>47</v>
      </c>
      <c r="B61" s="21" t="s">
        <v>179</v>
      </c>
      <c r="C61" s="30">
        <v>24</v>
      </c>
    </row>
    <row r="62" spans="1:6" ht="16.95" customHeight="1" x14ac:dyDescent="0.2">
      <c r="A62" s="3" t="s">
        <v>52</v>
      </c>
      <c r="B62" s="4" t="s">
        <v>147</v>
      </c>
      <c r="C62" s="15">
        <v>241.1</v>
      </c>
    </row>
    <row r="63" spans="1:6" ht="36.6" customHeight="1" x14ac:dyDescent="0.2">
      <c r="A63" s="3" t="s">
        <v>49</v>
      </c>
      <c r="B63" s="4" t="s">
        <v>148</v>
      </c>
      <c r="C63" s="15">
        <v>349.5</v>
      </c>
    </row>
    <row r="64" spans="1:6" ht="23.1" customHeight="1" x14ac:dyDescent="0.2">
      <c r="A64" s="3" t="s">
        <v>39</v>
      </c>
      <c r="B64" s="4" t="s">
        <v>149</v>
      </c>
      <c r="C64" s="15">
        <v>1057.8</v>
      </c>
    </row>
    <row r="65" spans="1:4" ht="15" customHeight="1" x14ac:dyDescent="0.2">
      <c r="A65" s="31"/>
      <c r="B65" s="32" t="s">
        <v>105</v>
      </c>
      <c r="C65" s="33">
        <f>SUM(C58:C64)</f>
        <v>3382.3</v>
      </c>
      <c r="D65" s="18"/>
    </row>
    <row r="66" spans="1:4" ht="15" customHeight="1" x14ac:dyDescent="0.2">
      <c r="A66" s="52" t="s">
        <v>150</v>
      </c>
      <c r="B66" s="53"/>
      <c r="C66" s="53"/>
    </row>
    <row r="67" spans="1:4" ht="16.95" customHeight="1" x14ac:dyDescent="0.2">
      <c r="A67" s="20" t="s">
        <v>48</v>
      </c>
      <c r="B67" s="21" t="s">
        <v>151</v>
      </c>
      <c r="C67" s="25">
        <v>-507</v>
      </c>
    </row>
    <row r="68" spans="1:4" ht="14.25" customHeight="1" x14ac:dyDescent="0.2">
      <c r="A68" s="22"/>
      <c r="B68" s="26" t="s">
        <v>106</v>
      </c>
      <c r="C68" s="27">
        <f>SUM(C67)</f>
        <v>-507</v>
      </c>
    </row>
    <row r="69" spans="1:4" ht="14.25" customHeight="1" x14ac:dyDescent="0.2">
      <c r="A69" s="35" t="s">
        <v>107</v>
      </c>
      <c r="B69" s="36"/>
      <c r="C69" s="37"/>
    </row>
    <row r="70" spans="1:4" ht="36.6" customHeight="1" x14ac:dyDescent="0.2">
      <c r="A70" s="20" t="s">
        <v>47</v>
      </c>
      <c r="B70" s="21" t="s">
        <v>152</v>
      </c>
      <c r="C70" s="25">
        <v>157</v>
      </c>
    </row>
    <row r="71" spans="1:4" ht="15" customHeight="1" x14ac:dyDescent="0.2">
      <c r="A71" s="22"/>
      <c r="B71" s="26" t="s">
        <v>108</v>
      </c>
      <c r="C71" s="27">
        <f>SUM(C70)</f>
        <v>157</v>
      </c>
    </row>
    <row r="72" spans="1:4" ht="15" customHeight="1" x14ac:dyDescent="0.2">
      <c r="A72" s="52" t="s">
        <v>110</v>
      </c>
      <c r="B72" s="53"/>
      <c r="C72" s="53"/>
    </row>
    <row r="73" spans="1:4" ht="25.95" customHeight="1" x14ac:dyDescent="0.2">
      <c r="A73" s="20" t="s">
        <v>39</v>
      </c>
      <c r="B73" s="21" t="s">
        <v>153</v>
      </c>
      <c r="C73" s="25">
        <v>813</v>
      </c>
    </row>
    <row r="74" spans="1:4" ht="13.65" customHeight="1" x14ac:dyDescent="0.2">
      <c r="A74" s="22"/>
      <c r="B74" s="26" t="s">
        <v>109</v>
      </c>
      <c r="C74" s="27">
        <f>SUM(C73)</f>
        <v>813</v>
      </c>
    </row>
    <row r="75" spans="1:4" ht="15" customHeight="1" x14ac:dyDescent="0.2">
      <c r="A75" s="52" t="s">
        <v>158</v>
      </c>
      <c r="B75" s="53"/>
      <c r="C75" s="53"/>
    </row>
    <row r="76" spans="1:4" ht="34.65" customHeight="1" x14ac:dyDescent="0.2">
      <c r="A76" s="20" t="s">
        <v>5</v>
      </c>
      <c r="B76" s="21" t="s">
        <v>160</v>
      </c>
      <c r="C76" s="25">
        <v>93</v>
      </c>
    </row>
    <row r="77" spans="1:4" ht="13.65" customHeight="1" x14ac:dyDescent="0.2">
      <c r="A77" s="22"/>
      <c r="B77" s="26" t="s">
        <v>159</v>
      </c>
      <c r="C77" s="27">
        <f>SUM(C76)</f>
        <v>93</v>
      </c>
    </row>
    <row r="78" spans="1:4" ht="14.25" customHeight="1" x14ac:dyDescent="0.2">
      <c r="A78" s="52" t="s">
        <v>154</v>
      </c>
      <c r="B78" s="53"/>
      <c r="C78" s="53"/>
    </row>
    <row r="79" spans="1:4" ht="32.25" customHeight="1" x14ac:dyDescent="0.2">
      <c r="A79" s="20" t="s">
        <v>46</v>
      </c>
      <c r="B79" s="21" t="s">
        <v>45</v>
      </c>
      <c r="C79" s="25">
        <v>-3</v>
      </c>
    </row>
    <row r="80" spans="1:4" ht="15" customHeight="1" x14ac:dyDescent="0.2">
      <c r="A80" s="22"/>
      <c r="B80" s="26" t="s">
        <v>111</v>
      </c>
      <c r="C80" s="27">
        <f>SUM(C79)</f>
        <v>-3</v>
      </c>
    </row>
    <row r="81" spans="1:4" ht="15" customHeight="1" x14ac:dyDescent="0.2">
      <c r="A81" s="52" t="s">
        <v>112</v>
      </c>
      <c r="B81" s="58"/>
      <c r="C81" s="53"/>
    </row>
    <row r="82" spans="1:4" ht="25.95" customHeight="1" x14ac:dyDescent="0.2">
      <c r="A82" s="20" t="s">
        <v>39</v>
      </c>
      <c r="B82" s="21" t="s">
        <v>44</v>
      </c>
      <c r="C82" s="25">
        <v>-37.200000000000003</v>
      </c>
    </row>
    <row r="83" spans="1:4" ht="18.600000000000001" customHeight="1" x14ac:dyDescent="0.2">
      <c r="A83" s="34" t="s">
        <v>43</v>
      </c>
      <c r="B83" s="29" t="s">
        <v>42</v>
      </c>
      <c r="C83" s="30">
        <v>4362</v>
      </c>
    </row>
    <row r="84" spans="1:4" ht="18.600000000000001" customHeight="1" x14ac:dyDescent="0.2">
      <c r="A84" s="3" t="s">
        <v>41</v>
      </c>
      <c r="B84" s="4" t="s">
        <v>40</v>
      </c>
      <c r="C84" s="15">
        <v>3391.2</v>
      </c>
    </row>
    <row r="85" spans="1:4" ht="15" customHeight="1" x14ac:dyDescent="0.2">
      <c r="A85" s="31"/>
      <c r="B85" s="32" t="s">
        <v>113</v>
      </c>
      <c r="C85" s="33">
        <f>SUM(C82:C84)</f>
        <v>7716</v>
      </c>
      <c r="D85" s="18"/>
    </row>
    <row r="86" spans="1:4" ht="15" customHeight="1" x14ac:dyDescent="0.2">
      <c r="A86" s="52" t="s">
        <v>115</v>
      </c>
      <c r="B86" s="53"/>
      <c r="C86" s="53"/>
    </row>
    <row r="87" spans="1:4" ht="15.45" customHeight="1" x14ac:dyDescent="0.2">
      <c r="A87" s="20" t="s">
        <v>116</v>
      </c>
      <c r="B87" s="21" t="s">
        <v>189</v>
      </c>
      <c r="C87" s="25">
        <v>80666.2</v>
      </c>
    </row>
    <row r="88" spans="1:4" ht="26.7" customHeight="1" x14ac:dyDescent="0.2">
      <c r="A88" s="20" t="s">
        <v>25</v>
      </c>
      <c r="B88" s="21" t="s">
        <v>188</v>
      </c>
      <c r="C88" s="25">
        <v>2493006</v>
      </c>
    </row>
    <row r="89" spans="1:4" ht="46.35" customHeight="1" x14ac:dyDescent="0.2">
      <c r="A89" s="3" t="s">
        <v>38</v>
      </c>
      <c r="B89" s="4" t="s">
        <v>187</v>
      </c>
      <c r="C89" s="15">
        <v>62423.5</v>
      </c>
    </row>
    <row r="90" spans="1:4" ht="20.100000000000001" customHeight="1" x14ac:dyDescent="0.2">
      <c r="A90" s="3" t="s">
        <v>2</v>
      </c>
      <c r="B90" s="4" t="s">
        <v>186</v>
      </c>
      <c r="C90" s="15">
        <v>12277</v>
      </c>
    </row>
    <row r="91" spans="1:4" ht="26.7" customHeight="1" x14ac:dyDescent="0.2">
      <c r="A91" s="3" t="s">
        <v>34</v>
      </c>
      <c r="B91" s="4" t="s">
        <v>37</v>
      </c>
      <c r="C91" s="15">
        <v>782.4</v>
      </c>
    </row>
    <row r="92" spans="1:4" ht="25.2" customHeight="1" x14ac:dyDescent="0.2">
      <c r="A92" s="3" t="s">
        <v>36</v>
      </c>
      <c r="B92" s="4" t="s">
        <v>35</v>
      </c>
      <c r="C92" s="15">
        <v>41.3</v>
      </c>
    </row>
    <row r="93" spans="1:4" ht="22.2" customHeight="1" x14ac:dyDescent="0.2">
      <c r="A93" s="3" t="s">
        <v>1</v>
      </c>
      <c r="B93" s="4" t="s">
        <v>190</v>
      </c>
      <c r="C93" s="15">
        <v>-7004.7</v>
      </c>
      <c r="D93" s="14"/>
    </row>
    <row r="94" spans="1:4" ht="15" customHeight="1" x14ac:dyDescent="0.2">
      <c r="A94" s="31"/>
      <c r="B94" s="32" t="s">
        <v>117</v>
      </c>
      <c r="C94" s="33">
        <f>SUM(C87:C93)</f>
        <v>2642191.6999999997</v>
      </c>
      <c r="D94" s="18"/>
    </row>
    <row r="95" spans="1:4" ht="15" customHeight="1" x14ac:dyDescent="0.2">
      <c r="A95" s="52" t="s">
        <v>118</v>
      </c>
      <c r="B95" s="53"/>
      <c r="C95" s="53"/>
    </row>
    <row r="96" spans="1:4" ht="44.55" customHeight="1" x14ac:dyDescent="0.2">
      <c r="A96" s="38" t="s">
        <v>183</v>
      </c>
      <c r="B96" s="21" t="s">
        <v>184</v>
      </c>
      <c r="C96" s="46">
        <v>3500</v>
      </c>
    </row>
    <row r="97" spans="1:6" ht="16.95" customHeight="1" x14ac:dyDescent="0.2">
      <c r="A97" s="20" t="s">
        <v>116</v>
      </c>
      <c r="B97" s="21" t="s">
        <v>185</v>
      </c>
      <c r="C97" s="25">
        <v>139475.20000000001</v>
      </c>
    </row>
    <row r="98" spans="1:6" ht="18.600000000000001" customHeight="1" x14ac:dyDescent="0.2">
      <c r="A98" s="34" t="s">
        <v>2</v>
      </c>
      <c r="B98" s="29" t="s">
        <v>191</v>
      </c>
      <c r="C98" s="30">
        <v>1467</v>
      </c>
    </row>
    <row r="99" spans="1:6" ht="25.2" customHeight="1" x14ac:dyDescent="0.2">
      <c r="A99" s="3" t="s">
        <v>1</v>
      </c>
      <c r="B99" s="4" t="s">
        <v>192</v>
      </c>
      <c r="C99" s="47">
        <v>-243.4</v>
      </c>
    </row>
    <row r="100" spans="1:6" ht="15" customHeight="1" x14ac:dyDescent="0.2">
      <c r="A100" s="31"/>
      <c r="B100" s="32" t="s">
        <v>119</v>
      </c>
      <c r="C100" s="33">
        <f>SUM(C96:C99)</f>
        <v>144198.80000000002</v>
      </c>
      <c r="D100" s="14"/>
      <c r="F100" s="18"/>
    </row>
    <row r="101" spans="1:6" ht="15" customHeight="1" x14ac:dyDescent="0.2">
      <c r="A101" s="52" t="s">
        <v>120</v>
      </c>
      <c r="B101" s="57"/>
      <c r="C101" s="57"/>
    </row>
    <row r="102" spans="1:6" ht="30.6" customHeight="1" x14ac:dyDescent="0.2">
      <c r="A102" s="38" t="s">
        <v>195</v>
      </c>
      <c r="B102" s="42" t="s">
        <v>196</v>
      </c>
      <c r="C102" s="48">
        <v>1166.7</v>
      </c>
    </row>
    <row r="103" spans="1:6" ht="16.2" customHeight="1" x14ac:dyDescent="0.2">
      <c r="A103" s="20" t="s">
        <v>116</v>
      </c>
      <c r="B103" s="42" t="s">
        <v>194</v>
      </c>
      <c r="C103" s="25">
        <v>2210.3000000000002</v>
      </c>
    </row>
    <row r="104" spans="1:6" ht="16.2" customHeight="1" x14ac:dyDescent="0.2">
      <c r="A104" s="20" t="s">
        <v>2</v>
      </c>
      <c r="B104" s="42" t="s">
        <v>193</v>
      </c>
      <c r="C104" s="25">
        <v>12245.1</v>
      </c>
    </row>
    <row r="105" spans="1:6" ht="15" customHeight="1" x14ac:dyDescent="0.2">
      <c r="A105" s="22"/>
      <c r="B105" s="23" t="s">
        <v>121</v>
      </c>
      <c r="C105" s="41">
        <f>SUM(C102:C104)</f>
        <v>15622.1</v>
      </c>
      <c r="D105" s="14"/>
    </row>
    <row r="106" spans="1:6" ht="15" customHeight="1" x14ac:dyDescent="0.2">
      <c r="A106" s="52" t="s">
        <v>123</v>
      </c>
      <c r="B106" s="57"/>
      <c r="C106" s="57"/>
    </row>
    <row r="107" spans="1:6" ht="18.75" customHeight="1" x14ac:dyDescent="0.2">
      <c r="A107" s="20" t="s">
        <v>33</v>
      </c>
      <c r="B107" s="21" t="s">
        <v>155</v>
      </c>
      <c r="C107" s="25">
        <v>1445</v>
      </c>
    </row>
    <row r="108" spans="1:6" ht="46.35" customHeight="1" x14ac:dyDescent="0.2">
      <c r="A108" s="28" t="s">
        <v>32</v>
      </c>
      <c r="B108" s="21" t="s">
        <v>31</v>
      </c>
      <c r="C108" s="25">
        <v>298073.40000000002</v>
      </c>
    </row>
    <row r="109" spans="1:6" ht="45" customHeight="1" x14ac:dyDescent="0.2">
      <c r="A109" s="34" t="s">
        <v>17</v>
      </c>
      <c r="B109" s="29" t="s">
        <v>30</v>
      </c>
      <c r="C109" s="30">
        <v>7216.5</v>
      </c>
    </row>
    <row r="110" spans="1:6" ht="14.25" customHeight="1" x14ac:dyDescent="0.2">
      <c r="A110" s="3" t="s">
        <v>15</v>
      </c>
      <c r="B110" s="4" t="s">
        <v>29</v>
      </c>
      <c r="C110" s="15">
        <v>951.3</v>
      </c>
    </row>
    <row r="111" spans="1:6" ht="27.6" customHeight="1" x14ac:dyDescent="0.2">
      <c r="A111" s="5" t="s">
        <v>126</v>
      </c>
      <c r="B111" s="4" t="s">
        <v>28</v>
      </c>
      <c r="C111" s="15">
        <v>89774.399999999994</v>
      </c>
    </row>
    <row r="112" spans="1:6" ht="30.15" customHeight="1" x14ac:dyDescent="0.2">
      <c r="A112" s="3" t="s">
        <v>39</v>
      </c>
      <c r="B112" s="4" t="s">
        <v>161</v>
      </c>
      <c r="C112" s="15">
        <v>74.5</v>
      </c>
    </row>
    <row r="113" spans="1:4" ht="17.7" customHeight="1" x14ac:dyDescent="0.2">
      <c r="A113" s="3" t="s">
        <v>9</v>
      </c>
      <c r="B113" s="4" t="s">
        <v>27</v>
      </c>
      <c r="C113" s="15">
        <v>-0.6</v>
      </c>
    </row>
    <row r="114" spans="1:4" ht="17.7" customHeight="1" x14ac:dyDescent="0.2">
      <c r="A114" s="3" t="s">
        <v>4</v>
      </c>
      <c r="B114" s="4" t="s">
        <v>156</v>
      </c>
      <c r="C114" s="15">
        <v>6899.3</v>
      </c>
    </row>
    <row r="115" spans="1:4" ht="56.4" customHeight="1" x14ac:dyDescent="0.2">
      <c r="A115" s="38" t="s">
        <v>198</v>
      </c>
      <c r="B115" s="4" t="s">
        <v>199</v>
      </c>
      <c r="C115" s="15">
        <v>67287.399999999994</v>
      </c>
    </row>
    <row r="116" spans="1:4" ht="25.65" customHeight="1" x14ac:dyDescent="0.2">
      <c r="A116" s="3" t="s">
        <v>162</v>
      </c>
      <c r="B116" s="4" t="s">
        <v>197</v>
      </c>
      <c r="C116" s="15">
        <v>28046.7</v>
      </c>
    </row>
    <row r="117" spans="1:4" ht="45.6" customHeight="1" x14ac:dyDescent="0.2">
      <c r="A117" s="3" t="s">
        <v>3</v>
      </c>
      <c r="B117" s="4" t="s">
        <v>200</v>
      </c>
      <c r="C117" s="15">
        <v>236041.4</v>
      </c>
    </row>
    <row r="118" spans="1:4" ht="15.45" customHeight="1" x14ac:dyDescent="0.2">
      <c r="A118" s="3" t="s">
        <v>116</v>
      </c>
      <c r="B118" s="4" t="s">
        <v>201</v>
      </c>
      <c r="C118" s="15">
        <v>586346.5</v>
      </c>
    </row>
    <row r="119" spans="1:4" ht="27.6" customHeight="1" x14ac:dyDescent="0.2">
      <c r="A119" s="3" t="s">
        <v>24</v>
      </c>
      <c r="B119" s="4" t="s">
        <v>203</v>
      </c>
      <c r="C119" s="15">
        <v>12003</v>
      </c>
    </row>
    <row r="120" spans="1:4" ht="25.95" customHeight="1" x14ac:dyDescent="0.2">
      <c r="A120" s="3" t="s">
        <v>26</v>
      </c>
      <c r="B120" s="4" t="s">
        <v>204</v>
      </c>
      <c r="C120" s="15">
        <v>103574</v>
      </c>
    </row>
    <row r="121" spans="1:4" ht="26.7" customHeight="1" x14ac:dyDescent="0.2">
      <c r="A121" s="3" t="s">
        <v>25</v>
      </c>
      <c r="B121" s="4" t="s">
        <v>202</v>
      </c>
      <c r="C121" s="15">
        <v>44869.3</v>
      </c>
    </row>
    <row r="122" spans="1:4" ht="17.7" customHeight="1" x14ac:dyDescent="0.2">
      <c r="A122" s="3" t="s">
        <v>2</v>
      </c>
      <c r="B122" s="4" t="s">
        <v>205</v>
      </c>
      <c r="C122" s="15">
        <v>291407</v>
      </c>
    </row>
    <row r="123" spans="1:4" ht="17.7" customHeight="1" x14ac:dyDescent="0.2">
      <c r="A123" s="3" t="s">
        <v>41</v>
      </c>
      <c r="B123" s="4" t="s">
        <v>163</v>
      </c>
      <c r="C123" s="15">
        <v>10305.299999999999</v>
      </c>
    </row>
    <row r="124" spans="1:4" ht="22.05" customHeight="1" x14ac:dyDescent="0.2">
      <c r="A124" s="3" t="s">
        <v>34</v>
      </c>
      <c r="B124" s="4" t="s">
        <v>206</v>
      </c>
      <c r="C124" s="15">
        <v>85.7</v>
      </c>
    </row>
    <row r="125" spans="1:4" ht="26.55" customHeight="1" x14ac:dyDescent="0.2">
      <c r="A125" s="3" t="s">
        <v>1</v>
      </c>
      <c r="B125" s="4" t="s">
        <v>207</v>
      </c>
      <c r="C125" s="15">
        <v>-9293.7999999999993</v>
      </c>
    </row>
    <row r="126" spans="1:4" ht="15" customHeight="1" x14ac:dyDescent="0.2">
      <c r="A126" s="31"/>
      <c r="B126" s="32" t="s">
        <v>122</v>
      </c>
      <c r="C126" s="33">
        <f>SUM(C107:C125)</f>
        <v>1775106.2999999998</v>
      </c>
      <c r="D126" s="14"/>
    </row>
    <row r="127" spans="1:4" ht="15" customHeight="1" x14ac:dyDescent="0.2">
      <c r="A127" s="52" t="s">
        <v>125</v>
      </c>
      <c r="B127" s="57"/>
      <c r="C127" s="57"/>
    </row>
    <row r="128" spans="1:4" ht="33" customHeight="1" x14ac:dyDescent="0.2">
      <c r="A128" s="20" t="s">
        <v>23</v>
      </c>
      <c r="B128" s="21" t="s">
        <v>22</v>
      </c>
      <c r="C128" s="25">
        <v>10600</v>
      </c>
    </row>
    <row r="129" spans="1:6" ht="25.95" customHeight="1" x14ac:dyDescent="0.2">
      <c r="A129" s="34" t="s">
        <v>21</v>
      </c>
      <c r="B129" s="29" t="s">
        <v>20</v>
      </c>
      <c r="C129" s="30">
        <v>35033.599999999999</v>
      </c>
    </row>
    <row r="130" spans="1:6" ht="37.5" customHeight="1" x14ac:dyDescent="0.2">
      <c r="A130" s="3" t="s">
        <v>19</v>
      </c>
      <c r="B130" s="4" t="s">
        <v>18</v>
      </c>
      <c r="C130" s="15">
        <v>672.5</v>
      </c>
    </row>
    <row r="131" spans="1:6" ht="48" customHeight="1" x14ac:dyDescent="0.2">
      <c r="A131" s="3" t="s">
        <v>17</v>
      </c>
      <c r="B131" s="4" t="s">
        <v>16</v>
      </c>
      <c r="C131" s="15">
        <v>36322.199999999997</v>
      </c>
    </row>
    <row r="132" spans="1:6" ht="27.6" customHeight="1" x14ac:dyDescent="0.2">
      <c r="A132" s="3" t="s">
        <v>164</v>
      </c>
      <c r="B132" s="4" t="s">
        <v>165</v>
      </c>
      <c r="C132" s="15">
        <v>1160.5999999999999</v>
      </c>
    </row>
    <row r="133" spans="1:6" ht="17.25" customHeight="1" x14ac:dyDescent="0.2">
      <c r="A133" s="3" t="s">
        <v>15</v>
      </c>
      <c r="B133" s="4" t="s">
        <v>14</v>
      </c>
      <c r="C133" s="15">
        <v>78.400000000000006</v>
      </c>
    </row>
    <row r="134" spans="1:6" ht="17.7" customHeight="1" x14ac:dyDescent="0.2">
      <c r="A134" s="3" t="s">
        <v>13</v>
      </c>
      <c r="B134" s="4" t="s">
        <v>12</v>
      </c>
      <c r="C134" s="15">
        <v>38539.300000000003</v>
      </c>
    </row>
    <row r="135" spans="1:6" ht="51" customHeight="1" x14ac:dyDescent="0.2">
      <c r="A135" s="5" t="s">
        <v>11</v>
      </c>
      <c r="B135" s="4" t="s">
        <v>10</v>
      </c>
      <c r="C135" s="15">
        <v>24527.7</v>
      </c>
    </row>
    <row r="136" spans="1:6" ht="14.25" customHeight="1" x14ac:dyDescent="0.2">
      <c r="A136" s="3" t="s">
        <v>9</v>
      </c>
      <c r="B136" s="4" t="s">
        <v>8</v>
      </c>
      <c r="C136" s="15">
        <v>-65.5</v>
      </c>
    </row>
    <row r="137" spans="1:6" ht="14.25" customHeight="1" x14ac:dyDescent="0.2">
      <c r="A137" s="3" t="s">
        <v>116</v>
      </c>
      <c r="B137" s="4" t="s">
        <v>208</v>
      </c>
      <c r="C137" s="15">
        <v>2206.4</v>
      </c>
    </row>
    <row r="138" spans="1:6" ht="59.1" customHeight="1" x14ac:dyDescent="0.2">
      <c r="A138" s="38" t="s">
        <v>211</v>
      </c>
      <c r="B138" s="4" t="s">
        <v>212</v>
      </c>
      <c r="C138" s="15">
        <v>3922.5</v>
      </c>
    </row>
    <row r="139" spans="1:6" ht="23.25" customHeight="1" x14ac:dyDescent="0.2">
      <c r="A139" s="3" t="s">
        <v>7</v>
      </c>
      <c r="B139" s="4" t="s">
        <v>209</v>
      </c>
      <c r="C139" s="15">
        <v>9390</v>
      </c>
    </row>
    <row r="140" spans="1:6" ht="36.6" customHeight="1" x14ac:dyDescent="0.2">
      <c r="A140" s="3" t="s">
        <v>6</v>
      </c>
      <c r="B140" s="4" t="s">
        <v>210</v>
      </c>
      <c r="C140" s="15">
        <v>30876.799999999999</v>
      </c>
    </row>
    <row r="141" spans="1:6" ht="15" customHeight="1" x14ac:dyDescent="0.2">
      <c r="A141" s="12"/>
      <c r="B141" s="10" t="s">
        <v>124</v>
      </c>
      <c r="C141" s="16">
        <f>SUM(C128:C140)</f>
        <v>193264.49999999997</v>
      </c>
      <c r="D141" s="14"/>
    </row>
    <row r="142" spans="1:6" ht="14.25" customHeight="1" x14ac:dyDescent="0.2">
      <c r="A142" s="13" t="s">
        <v>0</v>
      </c>
      <c r="B142" s="6"/>
      <c r="C142" s="17">
        <f>C12+C19+C25+C28+C31+C56+C65+C68+C71+C74+C77+C80+C85+C94+C100+C105+C126+C141</f>
        <v>7227837.3099999987</v>
      </c>
      <c r="D142" s="14" t="e">
        <f>C141+C126+C105+C100+C94+C85+#REF!+C80+C77+C74+C71+C68+C65+C56+C25+#REF!+C19+C12</f>
        <v>#REF!</v>
      </c>
      <c r="F142" s="18"/>
    </row>
    <row r="143" spans="1:6" ht="10.35" customHeight="1" x14ac:dyDescent="0.2">
      <c r="A143" s="2"/>
      <c r="B143" s="2"/>
      <c r="C143" s="2"/>
    </row>
    <row r="144" spans="1:6" ht="7.35" customHeight="1" x14ac:dyDescent="0.2">
      <c r="A144" s="1"/>
      <c r="B144" s="1"/>
      <c r="C144" s="1"/>
    </row>
    <row r="145" spans="4:4" x14ac:dyDescent="0.2">
      <c r="D145" s="14"/>
    </row>
  </sheetData>
  <mergeCells count="22">
    <mergeCell ref="A106:C106"/>
    <mergeCell ref="A127:C127"/>
    <mergeCell ref="A101:C101"/>
    <mergeCell ref="A13:C13"/>
    <mergeCell ref="A20:C20"/>
    <mergeCell ref="A32:C32"/>
    <mergeCell ref="A57:C57"/>
    <mergeCell ref="A66:C66"/>
    <mergeCell ref="A72:C72"/>
    <mergeCell ref="A81:C81"/>
    <mergeCell ref="A86:C86"/>
    <mergeCell ref="A95:C95"/>
    <mergeCell ref="A26:C26"/>
    <mergeCell ref="A29:C29"/>
    <mergeCell ref="B4:C4"/>
    <mergeCell ref="A7:C7"/>
    <mergeCell ref="B1:C1"/>
    <mergeCell ref="B2:C2"/>
    <mergeCell ref="A78:C78"/>
    <mergeCell ref="B3:C3"/>
    <mergeCell ref="A10:C10"/>
    <mergeCell ref="A75:C75"/>
  </mergeCells>
  <pageMargins left="0.98425196850393704" right="0.59055118110236227" top="0.39370078740157483" bottom="0.39370078740157483" header="0.19685039370078741" footer="0.19685039370078741"/>
  <pageSetup paperSize="9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об исполнении бюджета по </vt:lpstr>
      <vt:lpstr>'Отчет об исполнении бюджета по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</dc:creator>
  <cp:lastModifiedBy>vlasova</cp:lastModifiedBy>
  <cp:lastPrinted>2018-03-27T08:02:13Z</cp:lastPrinted>
  <dcterms:created xsi:type="dcterms:W3CDTF">2016-01-28T09:24:19Z</dcterms:created>
  <dcterms:modified xsi:type="dcterms:W3CDTF">2018-03-27T08:03:11Z</dcterms:modified>
</cp:coreProperties>
</file>